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15135" windowHeight="5580"/>
  </bookViews>
  <sheets>
    <sheet name="Hoja1" sheetId="1" r:id="rId1"/>
    <sheet name="Hoja2" sheetId="2" r:id="rId2"/>
    <sheet name="Hoja3" sheetId="3" r:id="rId3"/>
  </sheets>
  <calcPr calcId="124519"/>
</workbook>
</file>

<file path=xl/calcChain.xml><?xml version="1.0" encoding="utf-8"?>
<calcChain xmlns="http://schemas.openxmlformats.org/spreadsheetml/2006/main">
  <c r="G3" i="1"/>
  <c r="L4"/>
  <c r="L5"/>
  <c r="L6"/>
  <c r="L7"/>
  <c r="L8"/>
  <c r="L9"/>
  <c r="L10"/>
  <c r="L11"/>
  <c r="L12"/>
  <c r="L13"/>
  <c r="L14"/>
  <c r="L15"/>
  <c r="L16"/>
  <c r="L17"/>
  <c r="L3"/>
  <c r="K4"/>
  <c r="K5"/>
  <c r="K6"/>
  <c r="K7"/>
  <c r="K8"/>
  <c r="K9"/>
  <c r="K10"/>
  <c r="K11"/>
  <c r="K12"/>
  <c r="K13"/>
  <c r="K14"/>
  <c r="K15"/>
  <c r="K16"/>
  <c r="K17"/>
  <c r="K3"/>
  <c r="Q15"/>
  <c r="P15"/>
  <c r="O12"/>
  <c r="O13"/>
  <c r="O14"/>
  <c r="O15"/>
  <c r="O16"/>
  <c r="O17"/>
  <c r="N12"/>
  <c r="P12" s="1"/>
  <c r="Q12" s="1"/>
  <c r="N13"/>
  <c r="P13" s="1"/>
  <c r="Q13" s="1"/>
  <c r="N14"/>
  <c r="P14" s="1"/>
  <c r="Q14" s="1"/>
  <c r="N15"/>
  <c r="N16"/>
  <c r="P16" s="1"/>
  <c r="Q16" s="1"/>
  <c r="N17"/>
  <c r="P17" s="1"/>
  <c r="Q17" s="1"/>
  <c r="G17"/>
  <c r="G16"/>
  <c r="G15"/>
  <c r="G14"/>
  <c r="G13"/>
  <c r="E17"/>
  <c r="E16"/>
  <c r="E15"/>
  <c r="E14"/>
  <c r="E13"/>
  <c r="I17"/>
  <c r="J17"/>
  <c r="I16"/>
  <c r="J16"/>
  <c r="I15"/>
  <c r="J15"/>
  <c r="I14"/>
  <c r="J14"/>
  <c r="I13"/>
  <c r="J13"/>
  <c r="Q7"/>
  <c r="P7"/>
  <c r="P11"/>
  <c r="Q11" s="1"/>
  <c r="O4"/>
  <c r="P4" s="1"/>
  <c r="Q4" s="1"/>
  <c r="O5"/>
  <c r="O6"/>
  <c r="P6" s="1"/>
  <c r="Q6" s="1"/>
  <c r="O7"/>
  <c r="O8"/>
  <c r="O9"/>
  <c r="P9" s="1"/>
  <c r="Q9" s="1"/>
  <c r="O10"/>
  <c r="O11"/>
  <c r="O3"/>
  <c r="N4"/>
  <c r="N5"/>
  <c r="P5" s="1"/>
  <c r="Q5" s="1"/>
  <c r="N6"/>
  <c r="N7"/>
  <c r="N8"/>
  <c r="P8" s="1"/>
  <c r="Q8" s="1"/>
  <c r="N9"/>
  <c r="N10"/>
  <c r="P10" s="1"/>
  <c r="Q10" s="1"/>
  <c r="N11"/>
  <c r="N3"/>
  <c r="P3" s="1"/>
  <c r="Q3" s="1"/>
  <c r="J4"/>
  <c r="J5"/>
  <c r="J6"/>
  <c r="J7"/>
  <c r="J8"/>
  <c r="J9"/>
  <c r="J10"/>
  <c r="J11"/>
  <c r="J12"/>
  <c r="J3"/>
  <c r="I4"/>
  <c r="I5"/>
  <c r="I6"/>
  <c r="I7"/>
  <c r="I8"/>
  <c r="I9"/>
  <c r="I10"/>
  <c r="I11"/>
  <c r="I12"/>
  <c r="I3"/>
  <c r="G4"/>
  <c r="G5"/>
  <c r="G6"/>
  <c r="G7"/>
  <c r="G8"/>
  <c r="G9"/>
  <c r="G10"/>
  <c r="G11"/>
  <c r="G12"/>
  <c r="E4"/>
  <c r="E5"/>
  <c r="E6"/>
  <c r="E7"/>
  <c r="E8"/>
  <c r="E9"/>
  <c r="E10"/>
  <c r="E11"/>
  <c r="E12"/>
  <c r="E3"/>
</calcChain>
</file>

<file path=xl/sharedStrings.xml><?xml version="1.0" encoding="utf-8"?>
<sst xmlns="http://schemas.openxmlformats.org/spreadsheetml/2006/main" count="31" uniqueCount="31">
  <si>
    <t>apellidos y nombres</t>
  </si>
  <si>
    <t>salario mensual</t>
  </si>
  <si>
    <t xml:space="preserve">dias laborados </t>
  </si>
  <si>
    <t>horas extra</t>
  </si>
  <si>
    <t>v.h.e</t>
  </si>
  <si>
    <t>total devengado</t>
  </si>
  <si>
    <t>prima navidad</t>
  </si>
  <si>
    <t>libranza</t>
  </si>
  <si>
    <t>salud</t>
  </si>
  <si>
    <t>pension</t>
  </si>
  <si>
    <t>neto a pagar</t>
  </si>
  <si>
    <t>total salario</t>
  </si>
  <si>
    <t>prima de servicios</t>
  </si>
  <si>
    <t>pago de vivienda</t>
  </si>
  <si>
    <t>pago de calamidad</t>
  </si>
  <si>
    <t xml:space="preserve">total deducion </t>
  </si>
  <si>
    <t xml:space="preserve">cano stiven </t>
  </si>
  <si>
    <t>garcia daniela</t>
  </si>
  <si>
    <t>zapata sebastian</t>
  </si>
  <si>
    <t>gomez natali</t>
  </si>
  <si>
    <t>espinosa tomas</t>
  </si>
  <si>
    <t>rincon jacobo</t>
  </si>
  <si>
    <t>garcia jaime</t>
  </si>
  <si>
    <t>tabares oveida</t>
  </si>
  <si>
    <t>tabares paola</t>
  </si>
  <si>
    <t>giraldo manuela</t>
  </si>
  <si>
    <t>giraldo mariana</t>
  </si>
  <si>
    <t>gomez andres</t>
  </si>
  <si>
    <t>alzate yesica</t>
  </si>
  <si>
    <t>gomez danie</t>
  </si>
  <si>
    <t>arango david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</si>
</sst>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0" fontId="1" fillId="0" borderId="1" xfId="0" applyFon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Q17"/>
  <sheetViews>
    <sheetView tabSelected="1" workbookViewId="0">
      <selection activeCell="A6" sqref="A6"/>
    </sheetView>
  </sheetViews>
  <sheetFormatPr baseColWidth="10" defaultRowHeight="15"/>
  <cols>
    <col min="2" max="2" width="21.28515625" customWidth="1"/>
    <col min="3" max="3" width="16.140625" customWidth="1"/>
    <col min="4" max="4" width="14.85546875" customWidth="1"/>
    <col min="5" max="5" width="12.85546875" customWidth="1"/>
    <col min="8" max="8" width="19.28515625" customWidth="1"/>
    <col min="9" max="9" width="14.7109375" customWidth="1"/>
    <col min="10" max="10" width="16.85546875" customWidth="1"/>
    <col min="11" max="11" width="16.42578125" customWidth="1"/>
    <col min="12" max="12" width="17.5703125" customWidth="1"/>
    <col min="14" max="14" width="14.28515625" customWidth="1"/>
    <col min="16" max="16" width="14.140625" customWidth="1"/>
  </cols>
  <sheetData>
    <row r="2" spans="2:17">
      <c r="B2" s="2" t="s">
        <v>0</v>
      </c>
      <c r="C2" s="2" t="s">
        <v>1</v>
      </c>
      <c r="D2" s="2" t="s">
        <v>2</v>
      </c>
      <c r="E2" s="2" t="s">
        <v>11</v>
      </c>
      <c r="F2" s="2" t="s">
        <v>3</v>
      </c>
      <c r="G2" s="2" t="s">
        <v>4</v>
      </c>
      <c r="H2" s="2" t="s">
        <v>5</v>
      </c>
      <c r="I2" s="2" t="s">
        <v>6</v>
      </c>
      <c r="J2" s="2" t="s">
        <v>12</v>
      </c>
      <c r="K2" s="2" t="s">
        <v>13</v>
      </c>
      <c r="L2" s="2" t="s">
        <v>14</v>
      </c>
      <c r="M2" s="2" t="s">
        <v>7</v>
      </c>
      <c r="N2" s="2" t="s">
        <v>8</v>
      </c>
      <c r="O2" s="2" t="s">
        <v>9</v>
      </c>
      <c r="P2" s="2" t="s">
        <v>15</v>
      </c>
      <c r="Q2" s="2" t="s">
        <v>10</v>
      </c>
    </row>
    <row r="3" spans="2:17">
      <c r="B3" s="1" t="s">
        <v>16</v>
      </c>
      <c r="C3" s="1">
        <v>400000</v>
      </c>
      <c r="D3" s="1">
        <v>30</v>
      </c>
      <c r="E3" s="1">
        <f>C3/30*D3</f>
        <v>400000</v>
      </c>
      <c r="F3" s="1">
        <v>6</v>
      </c>
      <c r="G3" s="1">
        <f t="shared" ref="G3:G17" si="0">C3/30/8*F3</f>
        <v>10000</v>
      </c>
      <c r="H3" s="1">
        <v>3400000</v>
      </c>
      <c r="I3" s="1">
        <f>(C3/30*15)</f>
        <v>200000</v>
      </c>
      <c r="J3" s="1">
        <f>(C3/30*10)</f>
        <v>133333.33333333334</v>
      </c>
      <c r="K3" s="1">
        <f>(C3*20%)</f>
        <v>80000</v>
      </c>
      <c r="L3" s="1">
        <f>(C3*10%)</f>
        <v>40000</v>
      </c>
      <c r="M3" s="1">
        <v>50000</v>
      </c>
      <c r="N3" s="1">
        <f>(8*H3/100)</f>
        <v>272000</v>
      </c>
      <c r="O3" s="1">
        <f>(3.37*H3/100)</f>
        <v>114580</v>
      </c>
      <c r="P3" s="1">
        <f>SUM(M3:O3)</f>
        <v>436580</v>
      </c>
      <c r="Q3" s="1">
        <f>H3-P3</f>
        <v>2963420</v>
      </c>
    </row>
    <row r="4" spans="2:17">
      <c r="B4" s="1" t="s">
        <v>17</v>
      </c>
      <c r="C4" s="1">
        <v>300000</v>
      </c>
      <c r="D4" s="1">
        <v>27</v>
      </c>
      <c r="E4" s="1">
        <f t="shared" ref="E4:E17" si="1">C4/30*D4</f>
        <v>270000</v>
      </c>
      <c r="F4" s="1">
        <v>3</v>
      </c>
      <c r="G4" s="1">
        <f t="shared" si="0"/>
        <v>3750</v>
      </c>
      <c r="H4" s="1">
        <v>2400000</v>
      </c>
      <c r="I4" s="1">
        <f t="shared" ref="I4:I17" si="2">(C4/30*15)</f>
        <v>150000</v>
      </c>
      <c r="J4" s="1">
        <f t="shared" ref="J4:J17" si="3">(C4/30*10)</f>
        <v>100000</v>
      </c>
      <c r="K4" s="1">
        <f t="shared" ref="K4:K17" si="4">(C4*20%)</f>
        <v>60000</v>
      </c>
      <c r="L4" s="1">
        <f t="shared" ref="L4:L17" si="5">(C4*10%)</f>
        <v>30000</v>
      </c>
      <c r="M4" s="1">
        <v>70000</v>
      </c>
      <c r="N4" s="1">
        <f t="shared" ref="N4:N17" si="6">(8*H4/100)</f>
        <v>192000</v>
      </c>
      <c r="O4" s="1">
        <f t="shared" ref="O4:O17" si="7">(3.37*H4/100)</f>
        <v>80880</v>
      </c>
      <c r="P4" s="1">
        <f t="shared" ref="P4:P17" si="8">SUM(M4:O4)</f>
        <v>342880</v>
      </c>
      <c r="Q4" s="1">
        <f t="shared" ref="Q4:Q17" si="9">H4-P4</f>
        <v>2057120</v>
      </c>
    </row>
    <row r="5" spans="2:17">
      <c r="B5" s="1" t="s">
        <v>18</v>
      </c>
      <c r="C5" s="1">
        <v>250000</v>
      </c>
      <c r="D5" s="1">
        <v>30</v>
      </c>
      <c r="E5" s="1">
        <f t="shared" si="1"/>
        <v>250000.00000000003</v>
      </c>
      <c r="F5" s="1">
        <v>5</v>
      </c>
      <c r="G5" s="1">
        <f t="shared" si="0"/>
        <v>5208.3333333333339</v>
      </c>
      <c r="H5" s="1">
        <v>2500000</v>
      </c>
      <c r="I5" s="1">
        <f t="shared" si="2"/>
        <v>125000.00000000001</v>
      </c>
      <c r="J5" s="1">
        <f t="shared" si="3"/>
        <v>83333.333333333343</v>
      </c>
      <c r="K5" s="1">
        <f t="shared" si="4"/>
        <v>50000</v>
      </c>
      <c r="L5" s="1">
        <f t="shared" si="5"/>
        <v>25000</v>
      </c>
      <c r="M5" s="1">
        <v>48000</v>
      </c>
      <c r="N5" s="1">
        <f t="shared" si="6"/>
        <v>200000</v>
      </c>
      <c r="O5" s="1">
        <f t="shared" si="7"/>
        <v>84250</v>
      </c>
      <c r="P5" s="1">
        <f t="shared" si="8"/>
        <v>332250</v>
      </c>
      <c r="Q5" s="1">
        <f t="shared" si="9"/>
        <v>2167750</v>
      </c>
    </row>
    <row r="6" spans="2:17">
      <c r="B6" s="1" t="s">
        <v>19</v>
      </c>
      <c r="C6" s="1">
        <v>180000</v>
      </c>
      <c r="D6" s="1">
        <v>29</v>
      </c>
      <c r="E6" s="1">
        <f t="shared" si="1"/>
        <v>174000</v>
      </c>
      <c r="F6" s="1">
        <v>4</v>
      </c>
      <c r="G6" s="1">
        <f t="shared" si="0"/>
        <v>3000</v>
      </c>
      <c r="H6" s="1">
        <v>1000000</v>
      </c>
      <c r="I6" s="1">
        <f t="shared" si="2"/>
        <v>90000</v>
      </c>
      <c r="J6" s="1">
        <f t="shared" si="3"/>
        <v>60000</v>
      </c>
      <c r="K6" s="1">
        <f t="shared" si="4"/>
        <v>36000</v>
      </c>
      <c r="L6" s="1">
        <f t="shared" si="5"/>
        <v>18000</v>
      </c>
      <c r="M6" s="1">
        <v>35000</v>
      </c>
      <c r="N6" s="1">
        <f t="shared" si="6"/>
        <v>80000</v>
      </c>
      <c r="O6" s="1">
        <f t="shared" si="7"/>
        <v>33700</v>
      </c>
      <c r="P6" s="1">
        <f t="shared" si="8"/>
        <v>148700</v>
      </c>
      <c r="Q6" s="1">
        <f t="shared" si="9"/>
        <v>851300</v>
      </c>
    </row>
    <row r="7" spans="2:17">
      <c r="B7" s="1" t="s">
        <v>20</v>
      </c>
      <c r="C7" s="1">
        <v>130000</v>
      </c>
      <c r="D7" s="1">
        <v>30</v>
      </c>
      <c r="E7" s="1">
        <f t="shared" si="1"/>
        <v>129999.99999999999</v>
      </c>
      <c r="F7" s="1">
        <v>5</v>
      </c>
      <c r="G7" s="1">
        <f t="shared" si="0"/>
        <v>2708.333333333333</v>
      </c>
      <c r="H7" s="1">
        <v>4000000</v>
      </c>
      <c r="I7" s="1">
        <f t="shared" si="2"/>
        <v>64999.999999999993</v>
      </c>
      <c r="J7" s="1">
        <f t="shared" si="3"/>
        <v>43333.333333333328</v>
      </c>
      <c r="K7" s="1">
        <f t="shared" si="4"/>
        <v>26000</v>
      </c>
      <c r="L7" s="1">
        <f t="shared" si="5"/>
        <v>13000</v>
      </c>
      <c r="M7" s="1">
        <v>68000</v>
      </c>
      <c r="N7" s="1">
        <f t="shared" si="6"/>
        <v>320000</v>
      </c>
      <c r="O7" s="1">
        <f t="shared" si="7"/>
        <v>134800</v>
      </c>
      <c r="P7" s="1">
        <f t="shared" si="8"/>
        <v>522800</v>
      </c>
      <c r="Q7" s="1">
        <f t="shared" si="9"/>
        <v>3477200</v>
      </c>
    </row>
    <row r="8" spans="2:17">
      <c r="B8" s="1" t="s">
        <v>21</v>
      </c>
      <c r="C8" s="1">
        <v>280000</v>
      </c>
      <c r="D8" s="1">
        <v>21</v>
      </c>
      <c r="E8" s="1">
        <f t="shared" si="1"/>
        <v>196000</v>
      </c>
      <c r="F8" s="1">
        <v>6</v>
      </c>
      <c r="G8" s="1">
        <f t="shared" si="0"/>
        <v>7000</v>
      </c>
      <c r="H8" s="1">
        <v>5690000</v>
      </c>
      <c r="I8" s="1">
        <f t="shared" si="2"/>
        <v>140000</v>
      </c>
      <c r="J8" s="1">
        <f t="shared" si="3"/>
        <v>93333.333333333343</v>
      </c>
      <c r="K8" s="1">
        <f t="shared" si="4"/>
        <v>56000</v>
      </c>
      <c r="L8" s="1">
        <f t="shared" si="5"/>
        <v>28000</v>
      </c>
      <c r="M8" s="1">
        <v>25000</v>
      </c>
      <c r="N8" s="1">
        <f t="shared" si="6"/>
        <v>455200</v>
      </c>
      <c r="O8" s="1">
        <f t="shared" si="7"/>
        <v>191753</v>
      </c>
      <c r="P8" s="1">
        <f t="shared" si="8"/>
        <v>671953</v>
      </c>
      <c r="Q8" s="1">
        <f t="shared" si="9"/>
        <v>5018047</v>
      </c>
    </row>
    <row r="9" spans="2:17">
      <c r="B9" s="1" t="s">
        <v>22</v>
      </c>
      <c r="C9" s="1">
        <v>130000</v>
      </c>
      <c r="D9" s="1">
        <v>27</v>
      </c>
      <c r="E9" s="1">
        <f t="shared" si="1"/>
        <v>116999.99999999999</v>
      </c>
      <c r="F9" s="1">
        <v>3</v>
      </c>
      <c r="G9" s="1">
        <f t="shared" si="0"/>
        <v>1625</v>
      </c>
      <c r="H9" s="1">
        <v>7900000</v>
      </c>
      <c r="I9" s="1">
        <f t="shared" si="2"/>
        <v>64999.999999999993</v>
      </c>
      <c r="J9" s="1">
        <f t="shared" si="3"/>
        <v>43333.333333333328</v>
      </c>
      <c r="K9" s="1">
        <f t="shared" si="4"/>
        <v>26000</v>
      </c>
      <c r="L9" s="1">
        <f t="shared" si="5"/>
        <v>13000</v>
      </c>
      <c r="M9" s="1">
        <v>48000</v>
      </c>
      <c r="N9" s="1">
        <f t="shared" si="6"/>
        <v>632000</v>
      </c>
      <c r="O9" s="1">
        <f t="shared" si="7"/>
        <v>266230</v>
      </c>
      <c r="P9" s="1">
        <f t="shared" si="8"/>
        <v>946230</v>
      </c>
      <c r="Q9" s="1">
        <f t="shared" si="9"/>
        <v>6953770</v>
      </c>
    </row>
    <row r="10" spans="2:17">
      <c r="B10" s="1" t="s">
        <v>23</v>
      </c>
      <c r="C10" s="1">
        <v>250000</v>
      </c>
      <c r="D10" s="1">
        <v>27</v>
      </c>
      <c r="E10" s="1">
        <f t="shared" si="1"/>
        <v>225000.00000000003</v>
      </c>
      <c r="F10" s="1">
        <v>9</v>
      </c>
      <c r="G10" s="1">
        <f t="shared" si="0"/>
        <v>9375</v>
      </c>
      <c r="H10" s="1">
        <v>5000000</v>
      </c>
      <c r="I10" s="1">
        <f t="shared" si="2"/>
        <v>125000.00000000001</v>
      </c>
      <c r="J10" s="1">
        <f t="shared" si="3"/>
        <v>83333.333333333343</v>
      </c>
      <c r="K10" s="1">
        <f t="shared" si="4"/>
        <v>50000</v>
      </c>
      <c r="L10" s="1">
        <f t="shared" si="5"/>
        <v>25000</v>
      </c>
      <c r="M10" s="1">
        <v>60000</v>
      </c>
      <c r="N10" s="1">
        <f t="shared" si="6"/>
        <v>400000</v>
      </c>
      <c r="O10" s="1">
        <f t="shared" si="7"/>
        <v>168500</v>
      </c>
      <c r="P10" s="1">
        <f t="shared" si="8"/>
        <v>628500</v>
      </c>
      <c r="Q10" s="1">
        <f t="shared" si="9"/>
        <v>4371500</v>
      </c>
    </row>
    <row r="11" spans="2:17">
      <c r="B11" s="1" t="s">
        <v>24</v>
      </c>
      <c r="C11" s="1">
        <v>350000</v>
      </c>
      <c r="D11" s="1">
        <v>21</v>
      </c>
      <c r="E11" s="1">
        <f t="shared" si="1"/>
        <v>245000</v>
      </c>
      <c r="F11" s="1">
        <v>9</v>
      </c>
      <c r="G11" s="1">
        <f t="shared" si="0"/>
        <v>13125</v>
      </c>
      <c r="H11" s="1">
        <v>1220000</v>
      </c>
      <c r="I11" s="1">
        <f t="shared" si="2"/>
        <v>175000</v>
      </c>
      <c r="J11" s="1">
        <f t="shared" si="3"/>
        <v>116666.66666666666</v>
      </c>
      <c r="K11" s="1">
        <f t="shared" si="4"/>
        <v>70000</v>
      </c>
      <c r="L11" s="1">
        <f t="shared" si="5"/>
        <v>35000</v>
      </c>
      <c r="M11" s="1">
        <v>65000</v>
      </c>
      <c r="N11" s="1">
        <f t="shared" si="6"/>
        <v>97600</v>
      </c>
      <c r="O11" s="1">
        <f t="shared" si="7"/>
        <v>41114</v>
      </c>
      <c r="P11" s="1">
        <f t="shared" si="8"/>
        <v>203714</v>
      </c>
      <c r="Q11" s="1">
        <f t="shared" si="9"/>
        <v>1016286</v>
      </c>
    </row>
    <row r="12" spans="2:17">
      <c r="B12" s="1" t="s">
        <v>25</v>
      </c>
      <c r="C12" s="1">
        <v>460000</v>
      </c>
      <c r="D12" s="1">
        <v>30</v>
      </c>
      <c r="E12" s="1">
        <f t="shared" si="1"/>
        <v>460000</v>
      </c>
      <c r="F12" s="1">
        <v>13</v>
      </c>
      <c r="G12" s="1">
        <f t="shared" si="0"/>
        <v>24916.666666666668</v>
      </c>
      <c r="H12" s="1">
        <v>2400000</v>
      </c>
      <c r="I12" s="1">
        <f t="shared" si="2"/>
        <v>230000</v>
      </c>
      <c r="J12" s="1">
        <f t="shared" si="3"/>
        <v>153333.33333333334</v>
      </c>
      <c r="K12" s="1">
        <f t="shared" si="4"/>
        <v>92000</v>
      </c>
      <c r="L12" s="1">
        <f t="shared" si="5"/>
        <v>46000</v>
      </c>
      <c r="M12" s="1">
        <v>23000</v>
      </c>
      <c r="N12" s="1">
        <f t="shared" si="6"/>
        <v>192000</v>
      </c>
      <c r="O12" s="1">
        <f t="shared" si="7"/>
        <v>80880</v>
      </c>
      <c r="P12" s="1">
        <f t="shared" si="8"/>
        <v>295880</v>
      </c>
      <c r="Q12" s="1">
        <f t="shared" si="9"/>
        <v>2104120</v>
      </c>
    </row>
    <row r="13" spans="2:17">
      <c r="B13" s="1" t="s">
        <v>26</v>
      </c>
      <c r="C13" s="1">
        <v>240000</v>
      </c>
      <c r="D13" s="1">
        <v>28</v>
      </c>
      <c r="E13" s="1">
        <f t="shared" si="1"/>
        <v>224000</v>
      </c>
      <c r="F13" s="1">
        <v>15</v>
      </c>
      <c r="G13" s="1">
        <f t="shared" si="0"/>
        <v>15000</v>
      </c>
      <c r="H13" s="1">
        <v>2300000</v>
      </c>
      <c r="I13" s="1">
        <f t="shared" si="2"/>
        <v>120000</v>
      </c>
      <c r="J13" s="1">
        <f t="shared" si="3"/>
        <v>80000</v>
      </c>
      <c r="K13" s="1">
        <f t="shared" si="4"/>
        <v>48000</v>
      </c>
      <c r="L13" s="1">
        <f t="shared" si="5"/>
        <v>24000</v>
      </c>
      <c r="M13" s="1">
        <v>45000</v>
      </c>
      <c r="N13" s="1">
        <f t="shared" si="6"/>
        <v>184000</v>
      </c>
      <c r="O13" s="1">
        <f t="shared" si="7"/>
        <v>77510</v>
      </c>
      <c r="P13" s="1">
        <f t="shared" si="8"/>
        <v>306510</v>
      </c>
      <c r="Q13" s="1">
        <f t="shared" si="9"/>
        <v>1993490</v>
      </c>
    </row>
    <row r="14" spans="2:17">
      <c r="B14" s="1" t="s">
        <v>27</v>
      </c>
      <c r="C14" s="1">
        <v>276000</v>
      </c>
      <c r="D14" s="1">
        <v>24</v>
      </c>
      <c r="E14" s="1">
        <f t="shared" si="1"/>
        <v>220800</v>
      </c>
      <c r="F14" s="1">
        <v>6</v>
      </c>
      <c r="G14" s="1">
        <f t="shared" si="0"/>
        <v>6900</v>
      </c>
      <c r="H14" s="1">
        <v>4500000</v>
      </c>
      <c r="I14" s="1">
        <f t="shared" si="2"/>
        <v>138000</v>
      </c>
      <c r="J14" s="1">
        <f t="shared" si="3"/>
        <v>92000</v>
      </c>
      <c r="K14" s="1">
        <f t="shared" si="4"/>
        <v>55200</v>
      </c>
      <c r="L14" s="1">
        <f t="shared" si="5"/>
        <v>27600</v>
      </c>
      <c r="M14" s="1">
        <v>56000</v>
      </c>
      <c r="N14" s="1">
        <f t="shared" si="6"/>
        <v>360000</v>
      </c>
      <c r="O14" s="1">
        <f t="shared" si="7"/>
        <v>151650</v>
      </c>
      <c r="P14" s="1">
        <f t="shared" si="8"/>
        <v>567650</v>
      </c>
      <c r="Q14" s="1">
        <f t="shared" si="9"/>
        <v>3932350</v>
      </c>
    </row>
    <row r="15" spans="2:17">
      <c r="B15" s="1" t="s">
        <v>28</v>
      </c>
      <c r="C15" s="1">
        <v>420000</v>
      </c>
      <c r="D15" s="1">
        <v>27</v>
      </c>
      <c r="E15" s="1">
        <f t="shared" si="1"/>
        <v>378000</v>
      </c>
      <c r="F15" s="1">
        <v>8</v>
      </c>
      <c r="G15" s="1">
        <f t="shared" si="0"/>
        <v>14000</v>
      </c>
      <c r="H15" s="1">
        <v>3400000</v>
      </c>
      <c r="I15" s="1">
        <f t="shared" si="2"/>
        <v>210000</v>
      </c>
      <c r="J15" s="1">
        <f t="shared" si="3"/>
        <v>140000</v>
      </c>
      <c r="K15" s="1">
        <f t="shared" si="4"/>
        <v>84000</v>
      </c>
      <c r="L15" s="1">
        <f t="shared" si="5"/>
        <v>42000</v>
      </c>
      <c r="M15" s="1">
        <v>87000</v>
      </c>
      <c r="N15" s="1">
        <f t="shared" si="6"/>
        <v>272000</v>
      </c>
      <c r="O15" s="1">
        <f t="shared" si="7"/>
        <v>114580</v>
      </c>
      <c r="P15" s="1">
        <f t="shared" si="8"/>
        <v>473580</v>
      </c>
      <c r="Q15" s="1">
        <f t="shared" si="9"/>
        <v>2926420</v>
      </c>
    </row>
    <row r="16" spans="2:17">
      <c r="B16" s="1" t="s">
        <v>29</v>
      </c>
      <c r="C16" s="1">
        <v>360000</v>
      </c>
      <c r="D16" s="1">
        <v>30</v>
      </c>
      <c r="E16" s="1">
        <f t="shared" si="1"/>
        <v>360000</v>
      </c>
      <c r="F16" s="1">
        <v>2</v>
      </c>
      <c r="G16" s="1">
        <f t="shared" si="0"/>
        <v>3000</v>
      </c>
      <c r="H16" s="1">
        <v>3250000</v>
      </c>
      <c r="I16" s="1">
        <f t="shared" si="2"/>
        <v>180000</v>
      </c>
      <c r="J16" s="1">
        <f t="shared" si="3"/>
        <v>120000</v>
      </c>
      <c r="K16" s="1">
        <f t="shared" si="4"/>
        <v>72000</v>
      </c>
      <c r="L16" s="1">
        <f t="shared" si="5"/>
        <v>36000</v>
      </c>
      <c r="M16" s="1">
        <v>54000</v>
      </c>
      <c r="N16" s="1">
        <f t="shared" si="6"/>
        <v>260000</v>
      </c>
      <c r="O16" s="1">
        <f t="shared" si="7"/>
        <v>109525</v>
      </c>
      <c r="P16" s="1">
        <f t="shared" si="8"/>
        <v>423525</v>
      </c>
      <c r="Q16" s="1">
        <f t="shared" si="9"/>
        <v>2826475</v>
      </c>
    </row>
    <row r="17" spans="2:17">
      <c r="B17" s="1" t="s">
        <v>30</v>
      </c>
      <c r="C17" s="1">
        <v>220000</v>
      </c>
      <c r="D17" s="1">
        <v>21</v>
      </c>
      <c r="E17" s="1">
        <f t="shared" si="1"/>
        <v>154000</v>
      </c>
      <c r="F17" s="1">
        <v>3</v>
      </c>
      <c r="G17" s="1">
        <f t="shared" si="0"/>
        <v>2750</v>
      </c>
      <c r="H17" s="1">
        <v>7000000</v>
      </c>
      <c r="I17" s="1">
        <f t="shared" si="2"/>
        <v>110000</v>
      </c>
      <c r="J17" s="1">
        <f t="shared" si="3"/>
        <v>73333.333333333328</v>
      </c>
      <c r="K17" s="1">
        <f t="shared" si="4"/>
        <v>44000</v>
      </c>
      <c r="L17" s="1">
        <f t="shared" si="5"/>
        <v>22000</v>
      </c>
      <c r="M17" s="1">
        <v>45000</v>
      </c>
      <c r="N17" s="1">
        <f t="shared" si="6"/>
        <v>560000</v>
      </c>
      <c r="O17" s="1">
        <f t="shared" si="7"/>
        <v>235900</v>
      </c>
      <c r="P17" s="1">
        <f t="shared" si="8"/>
        <v>840900</v>
      </c>
      <c r="Q17" s="1">
        <f t="shared" si="9"/>
        <v>6159100</v>
      </c>
    </row>
  </sheetData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RevolucionUnattended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</dc:creator>
  <cp:lastModifiedBy>e</cp:lastModifiedBy>
  <dcterms:created xsi:type="dcterms:W3CDTF">2013-11-14T21:16:14Z</dcterms:created>
  <dcterms:modified xsi:type="dcterms:W3CDTF">2013-11-15T02:46:38Z</dcterms:modified>
</cp:coreProperties>
</file>